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Procurement\Sam\OTHS-EBT-23-017-S - SOLICITATION\IV - Amedments\"/>
    </mc:Choice>
  </mc:AlternateContent>
  <xr:revisionPtr revIDLastSave="0" documentId="13_ncr:1_{194C070D-B8C6-46E8-A881-C8F7D5643EE9}" xr6:coauthVersionLast="47" xr6:coauthVersionMax="47" xr10:uidLastSave="{00000000-0000-0000-0000-000000000000}"/>
  <bookViews>
    <workbookView xWindow="-120" yWindow="-120" windowWidth="20730" windowHeight="11160" xr2:uid="{85CB3FC0-A57A-4DE5-AC19-08C5A2292EA0}"/>
  </bookViews>
  <sheets>
    <sheet name="Instructions" sheetId="5" r:id="rId1"/>
    <sheet name="Table 1 - Base+Options Price" sheetId="4" r:id="rId2"/>
    <sheet name="Table 2 - WO Labor Rates" sheetId="1" r:id="rId3"/>
    <sheet name="Table 3 - Disaster Support " sheetId="3" r:id="rId4"/>
    <sheet name="Table 4 - Alternative Card Tech"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3" i="4" l="1"/>
  <c r="E10" i="4"/>
  <c r="E38" i="4"/>
  <c r="E39" i="4"/>
  <c r="E27" i="4"/>
  <c r="E28" i="4"/>
  <c r="E16" i="4"/>
  <c r="E17" i="4"/>
  <c r="E41" i="4"/>
  <c r="E36" i="4"/>
  <c r="E37" i="4"/>
  <c r="E40" i="4"/>
  <c r="E35" i="4"/>
  <c r="E30" i="4"/>
  <c r="E25" i="4"/>
  <c r="E26" i="4"/>
  <c r="E29" i="4"/>
  <c r="E24" i="4"/>
  <c r="E19" i="4"/>
  <c r="E18" i="4"/>
  <c r="E15" i="4"/>
  <c r="E14" i="4"/>
  <c r="E42" i="4" l="1"/>
  <c r="E31" i="4"/>
  <c r="E20" i="4"/>
  <c r="E44" i="4" l="1"/>
</calcChain>
</file>

<file path=xl/sharedStrings.xml><?xml version="1.0" encoding="utf-8"?>
<sst xmlns="http://schemas.openxmlformats.org/spreadsheetml/2006/main" count="145" uniqueCount="96">
  <si>
    <t>Instructions for Price Entry</t>
  </si>
  <si>
    <t>General</t>
  </si>
  <si>
    <t xml:space="preserve">Enter amounts in the yellow shaded cells. </t>
  </si>
  <si>
    <t>Do not modify formulas.</t>
  </si>
  <si>
    <t>Reference for Data Input</t>
  </si>
  <si>
    <t>Table 1 - Base and Option Periods Price</t>
  </si>
  <si>
    <t>Worksheet</t>
  </si>
  <si>
    <t>Cell(s)</t>
  </si>
  <si>
    <t>Transition In Costs</t>
  </si>
  <si>
    <t>Table 1 - Base+Options Price</t>
  </si>
  <si>
    <t>D6 - D9</t>
  </si>
  <si>
    <t xml:space="preserve">The Offeror shall provide pricing to complete the Transition In for each phase: Project Initiation, Design and Development, Testing/Go Live Readiness, and System Conversion.  </t>
  </si>
  <si>
    <t>See Attachment U: Deliverables Chart for the deliverables associated with each phase. A phase will be considered completed when all deliverables associated with a phase have been completed and approved.</t>
  </si>
  <si>
    <t>Base Contract - Cost Per Case Month (CPCM) Pricing</t>
  </si>
  <si>
    <t xml:space="preserve">The Offeror shall provide a fully-loaded fixed price to deliver the mandatory category of services to a single case for one month and to operate the EBT System. The CPCM is a fully-loaded fixed fee per active account and includes all administrative and ongoing operational costs for EBT services and support. </t>
  </si>
  <si>
    <t xml:space="preserve">For the CPCM for P-EBT Only and SEBT Only Cases  </t>
  </si>
  <si>
    <t xml:space="preserve">The CPCM applies when the cardholder only receives either P-EBT or SEBT benefits and no other benefits. </t>
  </si>
  <si>
    <t>For cardholders who also receive SNAP benefits and not cash, the cost for P-EBT and SEBT is included in the SNAP-Only Cases CPCM</t>
  </si>
  <si>
    <t>For cardholders who also receive both cash and SNAP benefits the cost for P-EBT and SEBT is included in the Combined SNAP/Cash Cases CPCM</t>
  </si>
  <si>
    <t>Base Contract - ATM Cash Transaction Fee</t>
  </si>
  <si>
    <t>The Offeror shall provide the per transaction fee that will be passed along from the EBT card accounts to the EBT Contractor.  The Offeror shall provide a fully-loaded fixed price not to exceed .49 cents for each of the first 3 cash transactions per case per month to the State and a fee not to exceed .85 cents for each cash transactions to the customer exceeding 3 transactions per case per month. The Offeror is encouraged to propose a lower rate as a measure of financial relief to the State of Maryland’s customers.</t>
  </si>
  <si>
    <t>Option Period 1 - Cost Per Case Month (CPCM) Pricing</t>
  </si>
  <si>
    <t>Option Period 1 - ATM Cash Transaction Fee</t>
  </si>
  <si>
    <t>Option Period 2 - Cost Per Case Month (CPCM) Pricing</t>
  </si>
  <si>
    <t>Option Period 2 - ATM Cash Transaction Fee</t>
  </si>
  <si>
    <t>Table 2 - Work Order Requests Labor Rates</t>
  </si>
  <si>
    <t>Table 2 - WO Labor Rates</t>
  </si>
  <si>
    <t>B6 - D11</t>
  </si>
  <si>
    <t>The Offeror shall provide hourly rates for various skill levels required to respond to the Department work order requests.  Please include fully loaded labor rates for each level of individual. Additional rate categories may be added if desired.</t>
  </si>
  <si>
    <t>Table 3 - Disaster Support</t>
  </si>
  <si>
    <t>B5 - B7</t>
  </si>
  <si>
    <t>The Offeror shall provide a per disaster event price to provide Level II disaster support services. See  Section 2.3.1.18.4 Level II Disaster Support for the requirements associated with these services.</t>
  </si>
  <si>
    <t>Table 4 - Alternative Card Technologies</t>
  </si>
  <si>
    <t>Table 4 - Alternative Card Tech</t>
  </si>
  <si>
    <t>A5+</t>
  </si>
  <si>
    <t>The Offeror shall provide a implementation and increase to CPCM cost for the implementation of alternative card solutions. See  Section 2.5.1.2 Alternative Card Technologies for the requirements associated to these services.</t>
  </si>
  <si>
    <t>GRAND TOTAL</t>
  </si>
  <si>
    <t>E44</t>
  </si>
  <si>
    <t>Base Contract and Option Period Price</t>
  </si>
  <si>
    <t>See instructions tab for additional details.</t>
  </si>
  <si>
    <t>BASE CONTRACT</t>
  </si>
  <si>
    <t>State Provided Estimates*</t>
  </si>
  <si>
    <t>CPCM</t>
  </si>
  <si>
    <t>Base Contract Period</t>
  </si>
  <si>
    <t>Price</t>
  </si>
  <si>
    <t>EBT Transition In</t>
  </si>
  <si>
    <t>Project Initiation</t>
  </si>
  <si>
    <t>Design and Development</t>
  </si>
  <si>
    <t>Testing/Go Live Readiness</t>
  </si>
  <si>
    <t>System Conversion</t>
  </si>
  <si>
    <t>Transition In Total</t>
  </si>
  <si>
    <t>Cost Per Case Month (CPCM) Pricing</t>
  </si>
  <si>
    <t>Combined SNAP/Cash Cases</t>
  </si>
  <si>
    <t>SNAP Only Cases</t>
  </si>
  <si>
    <t>Cash  Only Cases</t>
  </si>
  <si>
    <t>P-EBT Only Cases</t>
  </si>
  <si>
    <t>SEBTC Only Cases</t>
  </si>
  <si>
    <t>Direct Deposit Cases</t>
  </si>
  <si>
    <t>ATM Cash Transaction Fee</t>
  </si>
  <si>
    <t xml:space="preserve">TOTAL BASE CONTRACT </t>
  </si>
  <si>
    <t xml:space="preserve">OPTION PERIOD 1 </t>
  </si>
  <si>
    <t>Option 1 Contract Period</t>
  </si>
  <si>
    <t xml:space="preserve">Total Option Period 1 </t>
  </si>
  <si>
    <t>OPTION PERIOD 2</t>
  </si>
  <si>
    <t>Option 2 Contract Period</t>
  </si>
  <si>
    <t xml:space="preserve">Total Option Period 2 </t>
  </si>
  <si>
    <t>*State Provided Estimates is based on the six (6) month average of January 2023 through June 2023.</t>
  </si>
  <si>
    <t>Base Contract</t>
  </si>
  <si>
    <t>Option Period 1</t>
  </si>
  <si>
    <t>Option Period 2</t>
  </si>
  <si>
    <t>Labor Categories</t>
  </si>
  <si>
    <t xml:space="preserve">Hourly Rate </t>
  </si>
  <si>
    <t>EBT Project Manager</t>
  </si>
  <si>
    <t>Lead Business Analyst</t>
  </si>
  <si>
    <t>Lead Programmer</t>
  </si>
  <si>
    <t>Programmer</t>
  </si>
  <si>
    <t>Database Administrator</t>
  </si>
  <si>
    <t>Retailer Lead</t>
  </si>
  <si>
    <t>Table 3 - Disaster Support Pricing</t>
  </si>
  <si>
    <t>Cost Per Event</t>
  </si>
  <si>
    <t>Disaster Level II Support Base Contract</t>
  </si>
  <si>
    <t>Disaster Level II Support Option Period 1</t>
  </si>
  <si>
    <t>Disaster Level II Support Option Period 2</t>
  </si>
  <si>
    <t>Alternative Card Technologies</t>
  </si>
  <si>
    <t>Implementation Fee</t>
  </si>
  <si>
    <t>Base Contract Increase to CPCM</t>
  </si>
  <si>
    <t>Option Period 1 Increase to CPCM</t>
  </si>
  <si>
    <t>Option Period 2 Increase to CPCM</t>
  </si>
  <si>
    <t xml:space="preserve">The Grand Total, which will determine an Offeror's financial proposal ranking (see RFP Section 6.5), will be calculated as indicated below:
Transition In Total: Add the Project Initiation, Design and Development, Testing/Go Live Readiness and System Conversion cost together.
Total Base Contract: For each case type, multiple the State Provided Estimates by the CPCM then multiply by the length of contract period. Add each individual total together. 
Total Option Period 1: For each case type, multiple the State Provided Estimates by the CPCM then multiply by the length of contract period. Add each individual total together. 
Total Option Period 2: For each case type, multiple the State Provided Estimates by the CPCM then multiply by the length of contract period. Add each individual total together. 
Grand Total: Add Transition In Cost, Total Base Cost, Total Option Period 1 and Total Option Period 2 together for the total contract cost. </t>
  </si>
  <si>
    <t>Table 4 – Alternative Card Technology</t>
  </si>
  <si>
    <t>C19</t>
  </si>
  <si>
    <t>C41</t>
  </si>
  <si>
    <t>C30</t>
  </si>
  <si>
    <t>C13 - C18</t>
  </si>
  <si>
    <t>C24 - C29</t>
  </si>
  <si>
    <t>C35 - C40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</si>
</sst>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4" x14ac:knownFonts="1">
    <font>
      <sz val="11"/>
      <color theme="1"/>
      <name val="Calibri"/>
      <family val="2"/>
      <scheme val="minor"/>
    </font>
    <font>
      <sz val="11"/>
      <name val="Times New Roman"/>
      <family val="1"/>
    </font>
    <font>
      <b/>
      <sz val="12"/>
      <color theme="1"/>
      <name val="Times New Roman"/>
      <family val="1"/>
    </font>
    <font>
      <sz val="11"/>
      <color theme="1"/>
      <name val="Times New Roman"/>
      <family val="1"/>
    </font>
    <font>
      <b/>
      <sz val="11"/>
      <color theme="1"/>
      <name val="Times New Roman"/>
      <family val="1"/>
    </font>
    <font>
      <sz val="11"/>
      <color rgb="FF000000"/>
      <name val="Times New Roman"/>
      <family val="1"/>
    </font>
    <font>
      <b/>
      <sz val="11"/>
      <name val="Times New Roman"/>
      <family val="1"/>
    </font>
    <font>
      <sz val="11"/>
      <color rgb="FFFCD5B4"/>
      <name val="Times New Roman"/>
      <family val="1"/>
    </font>
    <font>
      <i/>
      <sz val="11"/>
      <color theme="1"/>
      <name val="Times New Roman"/>
      <family val="1"/>
    </font>
    <font>
      <b/>
      <sz val="14"/>
      <color theme="1"/>
      <name val="Times New Roman"/>
      <family val="1"/>
    </font>
    <font>
      <b/>
      <sz val="11"/>
      <color rgb="FF000000"/>
      <name val="Times New Roman"/>
      <family val="1"/>
    </font>
    <font>
      <b/>
      <sz val="11"/>
      <color theme="1"/>
      <name val="Calibri"/>
      <family val="2"/>
      <scheme val="minor"/>
    </font>
    <font>
      <i/>
      <sz val="11"/>
      <color rgb="FF000000"/>
      <name val="Times New Roman"/>
      <family val="1"/>
    </font>
    <font>
      <b/>
      <sz val="12"/>
      <color theme="1"/>
      <name val="Times New Roman"/>
    </font>
  </fonts>
  <fills count="6">
    <fill>
      <patternFill patternType="none"/>
    </fill>
    <fill>
      <patternFill patternType="gray125"/>
    </fill>
    <fill>
      <patternFill patternType="solid">
        <fgColor rgb="FFC0C0C0"/>
        <bgColor indexed="64"/>
      </patternFill>
    </fill>
    <fill>
      <patternFill patternType="solid">
        <fgColor rgb="FFFAC090"/>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s>
  <cellStyleXfs count="1">
    <xf numFmtId="0" fontId="0" fillId="0" borderId="0"/>
  </cellStyleXfs>
  <cellXfs count="68">
    <xf numFmtId="0" fontId="0" fillId="0" borderId="0" xfId="0"/>
    <xf numFmtId="164" fontId="1" fillId="4" borderId="8" xfId="0" applyNumberFormat="1" applyFont="1" applyFill="1" applyBorder="1" applyAlignment="1" applyProtection="1">
      <alignment horizontal="center"/>
      <protection locked="0"/>
    </xf>
    <xf numFmtId="8" fontId="3" fillId="4" borderId="3" xfId="0" applyNumberFormat="1" applyFont="1" applyFill="1" applyBorder="1" applyAlignment="1" applyProtection="1">
      <alignment horizontal="center" vertical="center" wrapText="1"/>
      <protection locked="0"/>
    </xf>
    <xf numFmtId="8" fontId="3" fillId="4" borderId="4" xfId="0" applyNumberFormat="1" applyFont="1" applyFill="1" applyBorder="1" applyAlignment="1" applyProtection="1">
      <alignment horizontal="center" vertical="center" wrapText="1"/>
      <protection locked="0"/>
    </xf>
    <xf numFmtId="0" fontId="2" fillId="0" borderId="0" xfId="0" applyFont="1" applyAlignment="1">
      <alignment vertical="center" wrapText="1"/>
    </xf>
    <xf numFmtId="0" fontId="11" fillId="0" borderId="0" xfId="0" applyFont="1" applyAlignment="1">
      <alignment horizontal="center" vertical="center"/>
    </xf>
    <xf numFmtId="0" fontId="9" fillId="0" borderId="0" xfId="0" applyFont="1" applyAlignment="1">
      <alignment vertical="top" wrapText="1"/>
    </xf>
    <xf numFmtId="0" fontId="0" fillId="0" borderId="0" xfId="0" applyAlignment="1">
      <alignment vertical="top"/>
    </xf>
    <xf numFmtId="0" fontId="0" fillId="0" borderId="0" xfId="0" applyAlignment="1">
      <alignment horizontal="center" vertical="top"/>
    </xf>
    <xf numFmtId="0" fontId="2" fillId="0" borderId="0" xfId="0" applyFont="1" applyAlignment="1">
      <alignment vertical="top" wrapText="1"/>
    </xf>
    <xf numFmtId="0" fontId="3" fillId="0" borderId="0" xfId="0" applyFont="1" applyAlignment="1">
      <alignment horizontal="left" vertical="top" wrapText="1" indent="3"/>
    </xf>
    <xf numFmtId="0" fontId="4" fillId="0" borderId="0" xfId="0" applyFont="1" applyAlignment="1">
      <alignment horizontal="left" vertical="top" wrapText="1" indent="1"/>
    </xf>
    <xf numFmtId="0" fontId="0" fillId="0" borderId="0" xfId="0" applyAlignment="1">
      <alignment horizontal="left" vertical="top" wrapText="1" indent="1"/>
    </xf>
    <xf numFmtId="0" fontId="3" fillId="0" borderId="0" xfId="0" applyFont="1" applyAlignment="1">
      <alignment horizontal="left" vertical="top" wrapText="1" indent="5"/>
    </xf>
    <xf numFmtId="0" fontId="0" fillId="0" borderId="0" xfId="0" applyAlignment="1">
      <alignment vertical="center"/>
    </xf>
    <xf numFmtId="0" fontId="13" fillId="0" borderId="0" xfId="0" applyFont="1" applyAlignment="1">
      <alignment vertical="top"/>
    </xf>
    <xf numFmtId="0" fontId="9" fillId="0" borderId="0" xfId="0" applyFont="1"/>
    <xf numFmtId="0" fontId="5" fillId="0" borderId="0" xfId="0" applyFont="1"/>
    <xf numFmtId="0" fontId="3" fillId="0" borderId="0" xfId="0" applyFont="1"/>
    <xf numFmtId="0" fontId="8" fillId="0" borderId="0" xfId="0" applyFont="1"/>
    <xf numFmtId="0" fontId="12" fillId="0" borderId="0" xfId="0" applyFont="1" applyAlignment="1">
      <alignment horizontal="center"/>
    </xf>
    <xf numFmtId="0" fontId="4" fillId="0" borderId="4" xfId="0" applyFont="1" applyBorder="1" applyAlignment="1">
      <alignment vertical="center" wrapText="1"/>
    </xf>
    <xf numFmtId="0" fontId="1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5" borderId="5" xfId="0" applyFont="1" applyFill="1" applyBorder="1" applyAlignment="1">
      <alignment vertical="center" wrapText="1"/>
    </xf>
    <xf numFmtId="0" fontId="3" fillId="5" borderId="6" xfId="0" applyFont="1" applyFill="1" applyBorder="1" applyAlignment="1">
      <alignment vertical="center" wrapText="1"/>
    </xf>
    <xf numFmtId="0" fontId="3" fillId="5" borderId="7" xfId="0" applyFont="1" applyFill="1" applyBorder="1" applyAlignment="1">
      <alignment vertical="center" wrapText="1"/>
    </xf>
    <xf numFmtId="0" fontId="3" fillId="0" borderId="2" xfId="0" applyFont="1" applyBorder="1" applyAlignment="1">
      <alignment horizontal="left" vertical="center" wrapText="1" indent="2"/>
    </xf>
    <xf numFmtId="0" fontId="5" fillId="0" borderId="3" xfId="0" applyFont="1" applyBorder="1" applyAlignment="1">
      <alignment vertical="center" wrapText="1"/>
    </xf>
    <xf numFmtId="0" fontId="3" fillId="2" borderId="3" xfId="0" applyFont="1" applyFill="1" applyBorder="1" applyAlignment="1">
      <alignment vertical="center" wrapText="1"/>
    </xf>
    <xf numFmtId="0" fontId="4" fillId="0" borderId="2" xfId="0" applyFont="1" applyBorder="1" applyAlignment="1">
      <alignment horizontal="left" vertical="center" wrapText="1" indent="1"/>
    </xf>
    <xf numFmtId="8" fontId="3" fillId="0" borderId="3" xfId="0" applyNumberFormat="1" applyFont="1" applyBorder="1" applyAlignment="1">
      <alignment horizontal="right" vertical="center" wrapText="1"/>
    </xf>
    <xf numFmtId="3" fontId="5"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 xfId="0" applyFont="1" applyBorder="1" applyAlignment="1">
      <alignment vertical="center" wrapText="1"/>
    </xf>
    <xf numFmtId="0" fontId="3" fillId="2"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3" xfId="0" applyFont="1" applyBorder="1" applyAlignment="1">
      <alignment vertical="center" wrapText="1"/>
    </xf>
    <xf numFmtId="0" fontId="4" fillId="0" borderId="3" xfId="0" applyFont="1" applyBorder="1" applyAlignment="1">
      <alignment vertical="center" wrapText="1"/>
    </xf>
    <xf numFmtId="8" fontId="4" fillId="0" borderId="3" xfId="0" applyNumberFormat="1" applyFont="1" applyBorder="1" applyAlignment="1">
      <alignment horizontal="right" vertical="center" wrapText="1"/>
    </xf>
    <xf numFmtId="0" fontId="3" fillId="4" borderId="3" xfId="0" applyFont="1" applyFill="1" applyBorder="1" applyAlignment="1" applyProtection="1">
      <alignment vertical="center" wrapText="1"/>
      <protection locked="0"/>
    </xf>
    <xf numFmtId="0" fontId="6" fillId="5" borderId="8" xfId="0" applyFont="1" applyFill="1" applyBorder="1" applyAlignment="1">
      <alignment vertical="center" wrapText="1"/>
    </xf>
    <xf numFmtId="0" fontId="6" fillId="5" borderId="8" xfId="0" applyFont="1" applyFill="1" applyBorder="1" applyAlignment="1">
      <alignment horizontal="center" vertical="center" wrapText="1"/>
    </xf>
    <xf numFmtId="0" fontId="5" fillId="2" borderId="4" xfId="0" applyFont="1" applyFill="1" applyBorder="1" applyAlignment="1">
      <alignment vertical="center" wrapText="1"/>
    </xf>
    <xf numFmtId="0" fontId="10" fillId="2" borderId="4" xfId="0" applyFont="1" applyFill="1" applyBorder="1" applyAlignment="1">
      <alignment horizontal="center" vertical="center" wrapText="1"/>
    </xf>
    <xf numFmtId="0" fontId="5" fillId="0" borderId="4" xfId="0" applyFont="1" applyBorder="1" applyAlignment="1">
      <alignment vertical="center" wrapText="1"/>
    </xf>
    <xf numFmtId="0" fontId="1" fillId="4" borderId="8" xfId="0" applyFont="1" applyFill="1" applyBorder="1" applyProtection="1">
      <protection locked="0"/>
    </xf>
    <xf numFmtId="0" fontId="11" fillId="0" borderId="0" xfId="0" applyFont="1" applyAlignment="1">
      <alignment horizontal="center" vertical="center"/>
    </xf>
    <xf numFmtId="0" fontId="4" fillId="0" borderId="1" xfId="0" applyFont="1" applyBorder="1" applyAlignment="1">
      <alignment horizont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9" fillId="0" borderId="0" xfId="0" applyFont="1" applyProtection="1"/>
    <xf numFmtId="0" fontId="3" fillId="0" borderId="0" xfId="0" applyFont="1" applyProtection="1"/>
    <xf numFmtId="0" fontId="8" fillId="0" borderId="0" xfId="0" applyFont="1" applyProtection="1"/>
    <xf numFmtId="0" fontId="2" fillId="5" borderId="8" xfId="0" applyFont="1" applyFill="1" applyBorder="1" applyAlignment="1" applyProtection="1">
      <alignment horizontal="center"/>
    </xf>
    <xf numFmtId="0" fontId="4" fillId="5" borderId="8" xfId="0" applyFont="1" applyFill="1" applyBorder="1" applyAlignment="1" applyProtection="1">
      <alignment horizontal="center"/>
    </xf>
    <xf numFmtId="0" fontId="6" fillId="5" borderId="8" xfId="0" applyFont="1" applyFill="1" applyBorder="1" applyAlignment="1" applyProtection="1">
      <alignment vertical="center" wrapText="1"/>
    </xf>
    <xf numFmtId="0" fontId="6" fillId="5" borderId="8" xfId="0" applyFont="1" applyFill="1" applyBorder="1" applyAlignment="1" applyProtection="1">
      <alignment horizontal="center" vertical="center" wrapText="1"/>
    </xf>
    <xf numFmtId="0" fontId="1" fillId="0" borderId="8" xfId="0" applyFont="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B5874-B3F7-49B0-ABC9-684A00E9CD1A}">
  <sheetPr>
    <pageSetUpPr fitToPage="1"/>
  </sheetPr>
  <dimension ref="A1:C52"/>
  <sheetViews>
    <sheetView tabSelected="1" zoomScaleNormal="100" workbookViewId="0">
      <selection activeCell="B13" sqref="B13"/>
    </sheetView>
  </sheetViews>
  <sheetFormatPr defaultColWidth="9.140625" defaultRowHeight="15" x14ac:dyDescent="0.25"/>
  <cols>
    <col min="1" max="1" width="109.140625" style="7" customWidth="1"/>
    <col min="2" max="2" width="28.42578125" style="7" bestFit="1" customWidth="1"/>
    <col min="3" max="3" width="9.140625" style="8"/>
    <col min="4" max="16384" width="9.140625" style="7"/>
  </cols>
  <sheetData>
    <row r="1" spans="1:3" ht="18.75" x14ac:dyDescent="0.25">
      <c r="A1" s="6" t="s">
        <v>0</v>
      </c>
    </row>
    <row r="2" spans="1:3" ht="11.25" customHeight="1" x14ac:dyDescent="0.25"/>
    <row r="3" spans="1:3" ht="15.75" x14ac:dyDescent="0.25">
      <c r="A3" s="9" t="s">
        <v>1</v>
      </c>
    </row>
    <row r="4" spans="1:3" x14ac:dyDescent="0.25">
      <c r="A4" s="10" t="s">
        <v>2</v>
      </c>
    </row>
    <row r="5" spans="1:3" x14ac:dyDescent="0.25">
      <c r="A5" s="10" t="s">
        <v>3</v>
      </c>
    </row>
    <row r="6" spans="1:3" x14ac:dyDescent="0.25">
      <c r="B6" s="49" t="s">
        <v>4</v>
      </c>
      <c r="C6" s="49"/>
    </row>
    <row r="7" spans="1:3" s="14" customFormat="1" ht="15.75" x14ac:dyDescent="0.25">
      <c r="A7" s="4" t="s">
        <v>5</v>
      </c>
      <c r="B7" s="5" t="s">
        <v>6</v>
      </c>
      <c r="C7" s="5" t="s">
        <v>7</v>
      </c>
    </row>
    <row r="8" spans="1:3" x14ac:dyDescent="0.25">
      <c r="A8" s="11" t="s">
        <v>8</v>
      </c>
      <c r="B8" s="7" t="s">
        <v>9</v>
      </c>
      <c r="C8" t="s">
        <v>10</v>
      </c>
    </row>
    <row r="9" spans="1:3" ht="30" x14ac:dyDescent="0.25">
      <c r="A9" s="10" t="s">
        <v>11</v>
      </c>
    </row>
    <row r="10" spans="1:3" ht="30" x14ac:dyDescent="0.25">
      <c r="A10" s="10" t="s">
        <v>12</v>
      </c>
    </row>
    <row r="11" spans="1:3" x14ac:dyDescent="0.25">
      <c r="A11" s="12"/>
    </row>
    <row r="12" spans="1:3" x14ac:dyDescent="0.25">
      <c r="A12" s="11" t="s">
        <v>13</v>
      </c>
      <c r="B12" s="7" t="s">
        <v>9</v>
      </c>
      <c r="C12" t="s">
        <v>93</v>
      </c>
    </row>
    <row r="13" spans="1:3" ht="45" x14ac:dyDescent="0.25">
      <c r="A13" s="10" t="s">
        <v>14</v>
      </c>
    </row>
    <row r="14" spans="1:3" x14ac:dyDescent="0.25">
      <c r="A14" s="10" t="s">
        <v>15</v>
      </c>
    </row>
    <row r="15" spans="1:3" x14ac:dyDescent="0.25">
      <c r="A15" s="13" t="s">
        <v>16</v>
      </c>
    </row>
    <row r="16" spans="1:3" ht="30" x14ac:dyDescent="0.25">
      <c r="A16" s="13" t="s">
        <v>17</v>
      </c>
    </row>
    <row r="17" spans="1:3" ht="30" x14ac:dyDescent="0.25">
      <c r="A17" s="13" t="s">
        <v>18</v>
      </c>
    </row>
    <row r="19" spans="1:3" x14ac:dyDescent="0.25">
      <c r="A19" s="11" t="s">
        <v>19</v>
      </c>
      <c r="B19" s="7" t="s">
        <v>9</v>
      </c>
      <c r="C19" t="s">
        <v>90</v>
      </c>
    </row>
    <row r="20" spans="1:3" ht="75" x14ac:dyDescent="0.25">
      <c r="A20" s="10" t="s">
        <v>20</v>
      </c>
    </row>
    <row r="22" spans="1:3" x14ac:dyDescent="0.25">
      <c r="A22" s="11" t="s">
        <v>21</v>
      </c>
      <c r="B22" s="7" t="s">
        <v>9</v>
      </c>
      <c r="C22" t="s">
        <v>94</v>
      </c>
    </row>
    <row r="23" spans="1:3" ht="45" x14ac:dyDescent="0.25">
      <c r="A23" s="10" t="s">
        <v>14</v>
      </c>
    </row>
    <row r="24" spans="1:3" x14ac:dyDescent="0.25">
      <c r="A24" s="10" t="s">
        <v>15</v>
      </c>
    </row>
    <row r="25" spans="1:3" x14ac:dyDescent="0.25">
      <c r="A25" s="13" t="s">
        <v>16</v>
      </c>
    </row>
    <row r="26" spans="1:3" ht="30" x14ac:dyDescent="0.25">
      <c r="A26" s="13" t="s">
        <v>17</v>
      </c>
    </row>
    <row r="27" spans="1:3" ht="30" x14ac:dyDescent="0.25">
      <c r="A27" s="13" t="s">
        <v>18</v>
      </c>
    </row>
    <row r="29" spans="1:3" x14ac:dyDescent="0.25">
      <c r="A29" s="11" t="s">
        <v>22</v>
      </c>
      <c r="B29" s="7" t="s">
        <v>9</v>
      </c>
      <c r="C29" t="s">
        <v>92</v>
      </c>
    </row>
    <row r="30" spans="1:3" ht="75" x14ac:dyDescent="0.25">
      <c r="A30" s="10" t="s">
        <v>20</v>
      </c>
    </row>
    <row r="31" spans="1:3" x14ac:dyDescent="0.25">
      <c r="A31" s="10"/>
    </row>
    <row r="32" spans="1:3" x14ac:dyDescent="0.25">
      <c r="A32" s="11" t="s">
        <v>23</v>
      </c>
      <c r="B32" s="7" t="s">
        <v>9</v>
      </c>
      <c r="C32" t="s">
        <v>95</v>
      </c>
    </row>
    <row r="33" spans="1:3" ht="45" x14ac:dyDescent="0.25">
      <c r="A33" s="10" t="s">
        <v>14</v>
      </c>
    </row>
    <row r="34" spans="1:3" x14ac:dyDescent="0.25">
      <c r="A34" s="10" t="s">
        <v>15</v>
      </c>
    </row>
    <row r="35" spans="1:3" x14ac:dyDescent="0.25">
      <c r="A35" s="13" t="s">
        <v>16</v>
      </c>
    </row>
    <row r="36" spans="1:3" ht="30" x14ac:dyDescent="0.25">
      <c r="A36" s="13" t="s">
        <v>17</v>
      </c>
    </row>
    <row r="37" spans="1:3" ht="30" x14ac:dyDescent="0.25">
      <c r="A37" s="13" t="s">
        <v>18</v>
      </c>
    </row>
    <row r="39" spans="1:3" x14ac:dyDescent="0.25">
      <c r="A39" s="11" t="s">
        <v>24</v>
      </c>
      <c r="B39" s="7" t="s">
        <v>9</v>
      </c>
      <c r="C39" t="s">
        <v>91</v>
      </c>
    </row>
    <row r="40" spans="1:3" ht="75" x14ac:dyDescent="0.25">
      <c r="A40" s="10" t="s">
        <v>20</v>
      </c>
    </row>
    <row r="41" spans="1:3" x14ac:dyDescent="0.25">
      <c r="A41" s="10"/>
    </row>
    <row r="42" spans="1:3" s="14" customFormat="1" ht="15.75" x14ac:dyDescent="0.25">
      <c r="A42" s="4" t="s">
        <v>25</v>
      </c>
      <c r="B42" s="14" t="s">
        <v>26</v>
      </c>
      <c r="C42" t="s">
        <v>27</v>
      </c>
    </row>
    <row r="43" spans="1:3" ht="30" x14ac:dyDescent="0.25">
      <c r="A43" s="10" t="s">
        <v>28</v>
      </c>
    </row>
    <row r="45" spans="1:3" s="14" customFormat="1" ht="15.75" x14ac:dyDescent="0.25">
      <c r="A45" s="4" t="s">
        <v>29</v>
      </c>
      <c r="B45" s="14" t="s">
        <v>29</v>
      </c>
      <c r="C45" t="s">
        <v>30</v>
      </c>
    </row>
    <row r="46" spans="1:3" ht="30" x14ac:dyDescent="0.25">
      <c r="A46" s="10" t="s">
        <v>31</v>
      </c>
    </row>
    <row r="48" spans="1:3" s="14" customFormat="1" ht="15.75" x14ac:dyDescent="0.25">
      <c r="A48" s="4" t="s">
        <v>32</v>
      </c>
      <c r="B48" s="14" t="s">
        <v>33</v>
      </c>
      <c r="C48" t="s">
        <v>34</v>
      </c>
    </row>
    <row r="49" spans="1:3" ht="30" x14ac:dyDescent="0.25">
      <c r="A49" s="10" t="s">
        <v>35</v>
      </c>
    </row>
    <row r="51" spans="1:3" ht="15.75" x14ac:dyDescent="0.25">
      <c r="A51" s="15" t="s">
        <v>36</v>
      </c>
      <c r="B51" s="7" t="s">
        <v>9</v>
      </c>
      <c r="C51" t="s">
        <v>37</v>
      </c>
    </row>
    <row r="52" spans="1:3" ht="255" x14ac:dyDescent="0.25">
      <c r="A52" s="10" t="s">
        <v>88</v>
      </c>
    </row>
  </sheetData>
  <mergeCells count="1">
    <mergeCell ref="B6:C6"/>
  </mergeCells>
  <pageMargins left="0.7" right="0.7" top="0.75" bottom="0.75" header="0.3" footer="0.3"/>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3D2EF-3C94-4BCE-8FF0-45E48D717601}">
  <dimension ref="A1:E46"/>
  <sheetViews>
    <sheetView topLeftCell="A28" workbookViewId="0">
      <selection activeCell="C35" sqref="C35"/>
    </sheetView>
  </sheetViews>
  <sheetFormatPr defaultColWidth="12.42578125" defaultRowHeight="15" x14ac:dyDescent="0.25"/>
  <cols>
    <col min="1" max="1" width="41" style="18" customWidth="1"/>
    <col min="2" max="2" width="17.7109375" style="17" customWidth="1"/>
    <col min="3" max="4" width="17.7109375" style="18" customWidth="1"/>
    <col min="5" max="5" width="18" style="18" customWidth="1"/>
    <col min="6" max="6" width="7.42578125" style="18" customWidth="1"/>
    <col min="7" max="16384" width="12.42578125" style="18"/>
  </cols>
  <sheetData>
    <row r="1" spans="1:5" ht="18.75" x14ac:dyDescent="0.3">
      <c r="A1" s="16" t="s">
        <v>38</v>
      </c>
    </row>
    <row r="2" spans="1:5" x14ac:dyDescent="0.25">
      <c r="A2" s="19" t="s">
        <v>39</v>
      </c>
      <c r="B2" s="20"/>
      <c r="C2" s="19"/>
      <c r="D2" s="19"/>
      <c r="E2" s="19"/>
    </row>
    <row r="3" spans="1:5" ht="15.75" thickBot="1" x14ac:dyDescent="0.3">
      <c r="A3" s="50"/>
      <c r="B3" s="50"/>
      <c r="C3" s="50"/>
      <c r="D3" s="50"/>
      <c r="E3" s="50"/>
    </row>
    <row r="4" spans="1:5" ht="28.5" x14ac:dyDescent="0.25">
      <c r="A4" s="21" t="s">
        <v>40</v>
      </c>
      <c r="B4" s="22" t="s">
        <v>41</v>
      </c>
      <c r="C4" s="23" t="s">
        <v>42</v>
      </c>
      <c r="D4" s="23" t="s">
        <v>43</v>
      </c>
      <c r="E4" s="23" t="s">
        <v>44</v>
      </c>
    </row>
    <row r="5" spans="1:5" x14ac:dyDescent="0.25">
      <c r="A5" s="24" t="s">
        <v>45</v>
      </c>
      <c r="B5" s="25"/>
      <c r="C5" s="25"/>
      <c r="D5" s="25"/>
      <c r="E5" s="26"/>
    </row>
    <row r="6" spans="1:5" x14ac:dyDescent="0.25">
      <c r="A6" s="27" t="s">
        <v>46</v>
      </c>
      <c r="B6" s="28"/>
      <c r="C6" s="29"/>
      <c r="D6" s="42"/>
      <c r="E6" s="29"/>
    </row>
    <row r="7" spans="1:5" x14ac:dyDescent="0.25">
      <c r="A7" s="27" t="s">
        <v>47</v>
      </c>
      <c r="B7" s="28"/>
      <c r="C7" s="29"/>
      <c r="D7" s="42"/>
      <c r="E7" s="29"/>
    </row>
    <row r="8" spans="1:5" x14ac:dyDescent="0.25">
      <c r="A8" s="27" t="s">
        <v>48</v>
      </c>
      <c r="B8" s="28"/>
      <c r="C8" s="29"/>
      <c r="D8" s="42"/>
      <c r="E8" s="29"/>
    </row>
    <row r="9" spans="1:5" x14ac:dyDescent="0.25">
      <c r="A9" s="27" t="s">
        <v>49</v>
      </c>
      <c r="B9" s="28"/>
      <c r="C9" s="29"/>
      <c r="D9" s="42"/>
      <c r="E9" s="29"/>
    </row>
    <row r="10" spans="1:5" x14ac:dyDescent="0.25">
      <c r="A10" s="30" t="s">
        <v>50</v>
      </c>
      <c r="B10" s="28"/>
      <c r="C10" s="29"/>
      <c r="D10" s="29"/>
      <c r="E10" s="31">
        <f>SUM(D6:D9)</f>
        <v>0</v>
      </c>
    </row>
    <row r="11" spans="1:5" x14ac:dyDescent="0.25">
      <c r="A11" s="51"/>
      <c r="B11" s="52"/>
      <c r="C11" s="52"/>
      <c r="D11" s="52"/>
      <c r="E11" s="53"/>
    </row>
    <row r="12" spans="1:5" x14ac:dyDescent="0.25">
      <c r="A12" s="24" t="s">
        <v>51</v>
      </c>
      <c r="B12" s="25"/>
      <c r="C12" s="25"/>
      <c r="D12" s="25"/>
      <c r="E12" s="26"/>
    </row>
    <row r="13" spans="1:5" x14ac:dyDescent="0.25">
      <c r="A13" s="27" t="s">
        <v>52</v>
      </c>
      <c r="B13" s="32">
        <v>13671</v>
      </c>
      <c r="C13" s="2"/>
      <c r="D13" s="33">
        <v>60</v>
      </c>
      <c r="E13" s="31">
        <f>B13*C13*D13</f>
        <v>0</v>
      </c>
    </row>
    <row r="14" spans="1:5" x14ac:dyDescent="0.25">
      <c r="A14" s="27" t="s">
        <v>53</v>
      </c>
      <c r="B14" s="32">
        <v>380958</v>
      </c>
      <c r="C14" s="2"/>
      <c r="D14" s="33">
        <v>60</v>
      </c>
      <c r="E14" s="31">
        <f t="shared" ref="E14:E19" si="0">B14*C14*D14</f>
        <v>0</v>
      </c>
    </row>
    <row r="15" spans="1:5" ht="15.75" thickBot="1" x14ac:dyDescent="0.3">
      <c r="A15" s="27" t="s">
        <v>54</v>
      </c>
      <c r="B15" s="32">
        <v>66235</v>
      </c>
      <c r="C15" s="2"/>
      <c r="D15" s="33">
        <v>60</v>
      </c>
      <c r="E15" s="31">
        <f t="shared" si="0"/>
        <v>0</v>
      </c>
    </row>
    <row r="16" spans="1:5" ht="15.75" thickBot="1" x14ac:dyDescent="0.3">
      <c r="A16" s="27" t="s">
        <v>55</v>
      </c>
      <c r="B16" s="32">
        <v>35570</v>
      </c>
      <c r="C16" s="2"/>
      <c r="D16" s="33">
        <v>60</v>
      </c>
      <c r="E16" s="31">
        <f>B16*C16*D16</f>
        <v>0</v>
      </c>
    </row>
    <row r="17" spans="1:5" ht="15.75" thickBot="1" x14ac:dyDescent="0.3">
      <c r="A17" s="27" t="s">
        <v>56</v>
      </c>
      <c r="B17" s="32">
        <v>0</v>
      </c>
      <c r="C17" s="2"/>
      <c r="D17" s="33">
        <v>60</v>
      </c>
      <c r="E17" s="31">
        <f>B17*C17*D17</f>
        <v>0</v>
      </c>
    </row>
    <row r="18" spans="1:5" ht="15.75" thickBot="1" x14ac:dyDescent="0.3">
      <c r="A18" s="27" t="s">
        <v>57</v>
      </c>
      <c r="B18" s="34">
        <v>78</v>
      </c>
      <c r="C18" s="2"/>
      <c r="D18" s="33">
        <v>60</v>
      </c>
      <c r="E18" s="31">
        <f t="shared" si="0"/>
        <v>0</v>
      </c>
    </row>
    <row r="19" spans="1:5" x14ac:dyDescent="0.25">
      <c r="A19" s="27" t="s">
        <v>58</v>
      </c>
      <c r="B19" s="32">
        <v>56458</v>
      </c>
      <c r="C19" s="2"/>
      <c r="D19" s="33">
        <v>60</v>
      </c>
      <c r="E19" s="31">
        <f t="shared" si="0"/>
        <v>0</v>
      </c>
    </row>
    <row r="20" spans="1:5" x14ac:dyDescent="0.25">
      <c r="A20" s="35" t="s">
        <v>59</v>
      </c>
      <c r="B20" s="28"/>
      <c r="C20" s="29"/>
      <c r="D20" s="36"/>
      <c r="E20" s="31">
        <f>SUM(E13:E19)</f>
        <v>0</v>
      </c>
    </row>
    <row r="21" spans="1:5" x14ac:dyDescent="0.25">
      <c r="A21" s="51"/>
      <c r="B21" s="52"/>
      <c r="C21" s="52"/>
      <c r="D21" s="52"/>
      <c r="E21" s="53"/>
    </row>
    <row r="22" spans="1:5" ht="28.5" x14ac:dyDescent="0.25">
      <c r="A22" s="35" t="s">
        <v>60</v>
      </c>
      <c r="B22" s="37" t="s">
        <v>41</v>
      </c>
      <c r="C22" s="23" t="s">
        <v>42</v>
      </c>
      <c r="D22" s="38" t="s">
        <v>61</v>
      </c>
      <c r="E22" s="38" t="s">
        <v>44</v>
      </c>
    </row>
    <row r="23" spans="1:5" x14ac:dyDescent="0.25">
      <c r="A23" s="24" t="s">
        <v>51</v>
      </c>
      <c r="B23" s="25"/>
      <c r="C23" s="25"/>
      <c r="D23" s="25"/>
      <c r="E23" s="26"/>
    </row>
    <row r="24" spans="1:5" x14ac:dyDescent="0.25">
      <c r="A24" s="27" t="s">
        <v>52</v>
      </c>
      <c r="B24" s="32">
        <v>13671</v>
      </c>
      <c r="C24" s="2"/>
      <c r="D24" s="33">
        <v>24</v>
      </c>
      <c r="E24" s="31">
        <f t="shared" ref="E24:E30" si="1">B24*C24*D24</f>
        <v>0</v>
      </c>
    </row>
    <row r="25" spans="1:5" x14ac:dyDescent="0.25">
      <c r="A25" s="27" t="s">
        <v>53</v>
      </c>
      <c r="B25" s="32">
        <v>380958</v>
      </c>
      <c r="C25" s="2"/>
      <c r="D25" s="33">
        <v>24</v>
      </c>
      <c r="E25" s="31">
        <f t="shared" si="1"/>
        <v>0</v>
      </c>
    </row>
    <row r="26" spans="1:5" x14ac:dyDescent="0.25">
      <c r="A26" s="27" t="s">
        <v>54</v>
      </c>
      <c r="B26" s="32">
        <v>66235</v>
      </c>
      <c r="C26" s="2"/>
      <c r="D26" s="33">
        <v>24</v>
      </c>
      <c r="E26" s="31">
        <f t="shared" si="1"/>
        <v>0</v>
      </c>
    </row>
    <row r="27" spans="1:5" x14ac:dyDescent="0.25">
      <c r="A27" s="27" t="s">
        <v>55</v>
      </c>
      <c r="B27" s="32">
        <v>35570</v>
      </c>
      <c r="C27" s="2"/>
      <c r="D27" s="33">
        <v>24</v>
      </c>
      <c r="E27" s="31">
        <f t="shared" si="1"/>
        <v>0</v>
      </c>
    </row>
    <row r="28" spans="1:5" x14ac:dyDescent="0.25">
      <c r="A28" s="27" t="s">
        <v>56</v>
      </c>
      <c r="B28" s="32">
        <v>0</v>
      </c>
      <c r="C28" s="2"/>
      <c r="D28" s="33">
        <v>24</v>
      </c>
      <c r="E28" s="31">
        <f t="shared" si="1"/>
        <v>0</v>
      </c>
    </row>
    <row r="29" spans="1:5" x14ac:dyDescent="0.25">
      <c r="A29" s="27" t="s">
        <v>57</v>
      </c>
      <c r="B29" s="34">
        <v>78</v>
      </c>
      <c r="C29" s="2"/>
      <c r="D29" s="33">
        <v>24</v>
      </c>
      <c r="E29" s="31">
        <f t="shared" si="1"/>
        <v>0</v>
      </c>
    </row>
    <row r="30" spans="1:5" x14ac:dyDescent="0.25">
      <c r="A30" s="27" t="s">
        <v>58</v>
      </c>
      <c r="B30" s="32">
        <v>56458</v>
      </c>
      <c r="C30" s="2"/>
      <c r="D30" s="33">
        <v>24</v>
      </c>
      <c r="E30" s="31">
        <f t="shared" si="1"/>
        <v>0</v>
      </c>
    </row>
    <row r="31" spans="1:5" x14ac:dyDescent="0.25">
      <c r="A31" s="35" t="s">
        <v>62</v>
      </c>
      <c r="B31" s="28"/>
      <c r="C31" s="29"/>
      <c r="D31" s="29"/>
      <c r="E31" s="31">
        <f>SUM(E24:E30)</f>
        <v>0</v>
      </c>
    </row>
    <row r="32" spans="1:5" x14ac:dyDescent="0.25">
      <c r="A32" s="54"/>
      <c r="B32" s="55"/>
      <c r="C32" s="55"/>
      <c r="D32" s="55"/>
      <c r="E32" s="56"/>
    </row>
    <row r="33" spans="1:5" ht="28.5" x14ac:dyDescent="0.25">
      <c r="A33" s="35" t="s">
        <v>63</v>
      </c>
      <c r="B33" s="37" t="s">
        <v>41</v>
      </c>
      <c r="C33" s="23" t="s">
        <v>42</v>
      </c>
      <c r="D33" s="38" t="s">
        <v>64</v>
      </c>
      <c r="E33" s="38" t="s">
        <v>44</v>
      </c>
    </row>
    <row r="34" spans="1:5" x14ac:dyDescent="0.25">
      <c r="A34" s="24" t="s">
        <v>51</v>
      </c>
      <c r="B34" s="25"/>
      <c r="C34" s="25"/>
      <c r="D34" s="25"/>
      <c r="E34" s="26"/>
    </row>
    <row r="35" spans="1:5" x14ac:dyDescent="0.25">
      <c r="A35" s="27" t="s">
        <v>52</v>
      </c>
      <c r="B35" s="32">
        <v>13671</v>
      </c>
      <c r="C35" s="2"/>
      <c r="D35" s="33">
        <v>24</v>
      </c>
      <c r="E35" s="31">
        <f t="shared" ref="E35:E41" si="2">B35*C35*D35</f>
        <v>0</v>
      </c>
    </row>
    <row r="36" spans="1:5" x14ac:dyDescent="0.25">
      <c r="A36" s="27" t="s">
        <v>53</v>
      </c>
      <c r="B36" s="32">
        <v>380958</v>
      </c>
      <c r="C36" s="2"/>
      <c r="D36" s="33">
        <v>24</v>
      </c>
      <c r="E36" s="31">
        <f t="shared" si="2"/>
        <v>0</v>
      </c>
    </row>
    <row r="37" spans="1:5" ht="15.75" thickBot="1" x14ac:dyDescent="0.3">
      <c r="A37" s="27" t="s">
        <v>54</v>
      </c>
      <c r="B37" s="32">
        <v>66235</v>
      </c>
      <c r="C37" s="2"/>
      <c r="D37" s="33">
        <v>24</v>
      </c>
      <c r="E37" s="31">
        <f t="shared" si="2"/>
        <v>0</v>
      </c>
    </row>
    <row r="38" spans="1:5" ht="15.75" thickBot="1" x14ac:dyDescent="0.3">
      <c r="A38" s="27" t="s">
        <v>55</v>
      </c>
      <c r="B38" s="32">
        <v>35570</v>
      </c>
      <c r="C38" s="2"/>
      <c r="D38" s="33">
        <v>24</v>
      </c>
      <c r="E38" s="31">
        <f>B38*C38*D38</f>
        <v>0</v>
      </c>
    </row>
    <row r="39" spans="1:5" ht="15.75" thickBot="1" x14ac:dyDescent="0.3">
      <c r="A39" s="27" t="s">
        <v>56</v>
      </c>
      <c r="B39" s="32">
        <v>0</v>
      </c>
      <c r="C39" s="2"/>
      <c r="D39" s="33">
        <v>24</v>
      </c>
      <c r="E39" s="31">
        <f>B39*C39*D39</f>
        <v>0</v>
      </c>
    </row>
    <row r="40" spans="1:5" ht="15.75" thickBot="1" x14ac:dyDescent="0.3">
      <c r="A40" s="27" t="s">
        <v>57</v>
      </c>
      <c r="B40" s="34">
        <v>78</v>
      </c>
      <c r="C40" s="2"/>
      <c r="D40" s="33">
        <v>24</v>
      </c>
      <c r="E40" s="31">
        <f t="shared" si="2"/>
        <v>0</v>
      </c>
    </row>
    <row r="41" spans="1:5" x14ac:dyDescent="0.25">
      <c r="A41" s="27" t="s">
        <v>58</v>
      </c>
      <c r="B41" s="32">
        <v>56458</v>
      </c>
      <c r="C41" s="2"/>
      <c r="D41" s="33">
        <v>24</v>
      </c>
      <c r="E41" s="31">
        <f t="shared" si="2"/>
        <v>0</v>
      </c>
    </row>
    <row r="42" spans="1:5" x14ac:dyDescent="0.25">
      <c r="A42" s="35" t="s">
        <v>65</v>
      </c>
      <c r="B42" s="34"/>
      <c r="C42" s="29"/>
      <c r="D42" s="29"/>
      <c r="E42" s="31">
        <f>SUM(E35:E41)</f>
        <v>0</v>
      </c>
    </row>
    <row r="43" spans="1:5" ht="15.75" thickBot="1" x14ac:dyDescent="0.3">
      <c r="A43" s="57"/>
      <c r="B43" s="58"/>
      <c r="C43" s="58"/>
      <c r="D43" s="58"/>
      <c r="E43" s="59"/>
    </row>
    <row r="44" spans="1:5" x14ac:dyDescent="0.25">
      <c r="A44" s="35" t="s">
        <v>36</v>
      </c>
      <c r="B44" s="39"/>
      <c r="C44" s="40"/>
      <c r="D44" s="40"/>
      <c r="E44" s="41">
        <f>SUM(E20+E31+E42)</f>
        <v>0</v>
      </c>
    </row>
    <row r="46" spans="1:5" x14ac:dyDescent="0.25">
      <c r="A46" s="18" t="s">
        <v>66</v>
      </c>
    </row>
  </sheetData>
  <sheetProtection algorithmName="SHA-512" hashValue="XXsmZ/o9LuSA2nmYFZUWjJdrch88td/rhsNAICIXouI2JylqVbqdXwIRmnAdXSUmnlj8pfMH2tch6yYbQZdsmQ==" saltValue="TZ9FbU3+u9bUHpESJgyl6g==" spinCount="100000" sheet="1" objects="1" scenarios="1" selectLockedCells="1"/>
  <mergeCells count="5">
    <mergeCell ref="A3:E3"/>
    <mergeCell ref="A21:E21"/>
    <mergeCell ref="A32:E32"/>
    <mergeCell ref="A43:E43"/>
    <mergeCell ref="A11:E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5326B-51AD-4052-AC5F-6ACE41993884}">
  <dimension ref="A1:E31"/>
  <sheetViews>
    <sheetView zoomScaleNormal="100" workbookViewId="0">
      <selection activeCell="B7" sqref="B7"/>
    </sheetView>
  </sheetViews>
  <sheetFormatPr defaultColWidth="12.42578125" defaultRowHeight="15" x14ac:dyDescent="0.25"/>
  <cols>
    <col min="1" max="1" width="24.42578125" style="61" bestFit="1" customWidth="1"/>
    <col min="2" max="4" width="16.7109375" style="61" customWidth="1"/>
    <col min="5" max="16384" width="12.42578125" style="61"/>
  </cols>
  <sheetData>
    <row r="1" spans="1:5" ht="18.75" x14ac:dyDescent="0.3">
      <c r="A1" s="60" t="s">
        <v>89</v>
      </c>
    </row>
    <row r="2" spans="1:5" x14ac:dyDescent="0.25">
      <c r="A2" s="62" t="s">
        <v>39</v>
      </c>
    </row>
    <row r="3" spans="1:5" x14ac:dyDescent="0.25">
      <c r="A3" s="62"/>
      <c r="B3" s="62"/>
      <c r="C3" s="62"/>
      <c r="D3" s="62"/>
      <c r="E3" s="62"/>
    </row>
    <row r="4" spans="1:5" ht="15.75" x14ac:dyDescent="0.25">
      <c r="A4" s="63"/>
      <c r="B4" s="63" t="s">
        <v>67</v>
      </c>
      <c r="C4" s="64" t="s">
        <v>68</v>
      </c>
      <c r="D4" s="64" t="s">
        <v>69</v>
      </c>
    </row>
    <row r="5" spans="1:5" x14ac:dyDescent="0.25">
      <c r="A5" s="65" t="s">
        <v>70</v>
      </c>
      <c r="B5" s="66" t="s">
        <v>71</v>
      </c>
      <c r="C5" s="66" t="s">
        <v>71</v>
      </c>
      <c r="D5" s="66" t="s">
        <v>71</v>
      </c>
    </row>
    <row r="6" spans="1:5" x14ac:dyDescent="0.25">
      <c r="A6" s="67" t="s">
        <v>72</v>
      </c>
      <c r="B6" s="1">
        <v>0</v>
      </c>
      <c r="C6" s="1">
        <v>0</v>
      </c>
      <c r="D6" s="1">
        <v>0</v>
      </c>
    </row>
    <row r="7" spans="1:5" x14ac:dyDescent="0.25">
      <c r="A7" s="67" t="s">
        <v>73</v>
      </c>
      <c r="B7" s="1">
        <v>0</v>
      </c>
      <c r="C7" s="1">
        <v>0</v>
      </c>
      <c r="D7" s="1">
        <v>0</v>
      </c>
    </row>
    <row r="8" spans="1:5" x14ac:dyDescent="0.25">
      <c r="A8" s="67" t="s">
        <v>74</v>
      </c>
      <c r="B8" s="1">
        <v>0</v>
      </c>
      <c r="C8" s="1">
        <v>0</v>
      </c>
      <c r="D8" s="1">
        <v>0</v>
      </c>
    </row>
    <row r="9" spans="1:5" x14ac:dyDescent="0.25">
      <c r="A9" s="67" t="s">
        <v>75</v>
      </c>
      <c r="B9" s="1">
        <v>0</v>
      </c>
      <c r="C9" s="1">
        <v>0</v>
      </c>
      <c r="D9" s="1">
        <v>0</v>
      </c>
    </row>
    <row r="10" spans="1:5" x14ac:dyDescent="0.25">
      <c r="A10" s="67" t="s">
        <v>76</v>
      </c>
      <c r="B10" s="1">
        <v>0</v>
      </c>
      <c r="C10" s="1">
        <v>0</v>
      </c>
      <c r="D10" s="1">
        <v>0</v>
      </c>
    </row>
    <row r="11" spans="1:5" x14ac:dyDescent="0.25">
      <c r="A11" s="67" t="s">
        <v>77</v>
      </c>
      <c r="B11" s="1">
        <v>0</v>
      </c>
      <c r="C11" s="1">
        <v>0</v>
      </c>
      <c r="D11" s="1">
        <v>0</v>
      </c>
    </row>
    <row r="12" spans="1:5" x14ac:dyDescent="0.25">
      <c r="A12" s="67"/>
      <c r="B12" s="1"/>
      <c r="C12" s="1"/>
      <c r="D12" s="1"/>
    </row>
    <row r="13" spans="1:5" x14ac:dyDescent="0.25">
      <c r="A13" s="67"/>
      <c r="B13" s="1"/>
      <c r="C13" s="1"/>
      <c r="D13" s="1"/>
    </row>
    <row r="14" spans="1:5" x14ac:dyDescent="0.25">
      <c r="A14" s="67"/>
      <c r="B14" s="1"/>
      <c r="C14" s="1"/>
      <c r="D14" s="1"/>
    </row>
    <row r="15" spans="1:5" x14ac:dyDescent="0.25">
      <c r="A15" s="67"/>
      <c r="B15" s="1"/>
      <c r="C15" s="1"/>
      <c r="D15" s="1"/>
    </row>
    <row r="16" spans="1:5" x14ac:dyDescent="0.25">
      <c r="A16" s="67"/>
      <c r="B16" s="1"/>
      <c r="C16" s="1"/>
      <c r="D16" s="1"/>
    </row>
    <row r="17" spans="1:4" x14ac:dyDescent="0.25">
      <c r="A17" s="67"/>
      <c r="B17" s="1"/>
      <c r="C17" s="1"/>
      <c r="D17" s="1"/>
    </row>
    <row r="18" spans="1:4" x14ac:dyDescent="0.25">
      <c r="A18" s="67"/>
      <c r="B18" s="1"/>
      <c r="C18" s="1"/>
      <c r="D18" s="1"/>
    </row>
    <row r="19" spans="1:4" x14ac:dyDescent="0.25">
      <c r="A19" s="67"/>
      <c r="B19" s="1"/>
      <c r="C19" s="1"/>
      <c r="D19" s="1"/>
    </row>
    <row r="20" spans="1:4" x14ac:dyDescent="0.25">
      <c r="A20" s="67"/>
      <c r="B20" s="1"/>
      <c r="C20" s="1"/>
      <c r="D20" s="1"/>
    </row>
    <row r="21" spans="1:4" x14ac:dyDescent="0.25">
      <c r="A21" s="67"/>
      <c r="B21" s="1"/>
      <c r="C21" s="1"/>
      <c r="D21" s="1"/>
    </row>
    <row r="22" spans="1:4" x14ac:dyDescent="0.25">
      <c r="A22" s="67"/>
      <c r="B22" s="1"/>
      <c r="C22" s="1"/>
      <c r="D22" s="1"/>
    </row>
    <row r="23" spans="1:4" x14ac:dyDescent="0.25">
      <c r="A23" s="67"/>
      <c r="B23" s="1"/>
      <c r="C23" s="1"/>
      <c r="D23" s="1"/>
    </row>
    <row r="24" spans="1:4" x14ac:dyDescent="0.25">
      <c r="A24" s="67"/>
      <c r="B24" s="1"/>
      <c r="C24" s="1"/>
      <c r="D24" s="1"/>
    </row>
    <row r="25" spans="1:4" x14ac:dyDescent="0.25">
      <c r="A25" s="67"/>
      <c r="B25" s="1"/>
      <c r="C25" s="1"/>
      <c r="D25" s="1"/>
    </row>
    <row r="26" spans="1:4" x14ac:dyDescent="0.25">
      <c r="A26" s="67"/>
      <c r="B26" s="1"/>
      <c r="C26" s="1"/>
      <c r="D26" s="1"/>
    </row>
    <row r="27" spans="1:4" x14ac:dyDescent="0.25">
      <c r="A27" s="67"/>
      <c r="B27" s="1"/>
      <c r="C27" s="1"/>
      <c r="D27" s="1"/>
    </row>
    <row r="28" spans="1:4" x14ac:dyDescent="0.25">
      <c r="A28" s="67"/>
      <c r="B28" s="1"/>
      <c r="C28" s="1"/>
      <c r="D28" s="1"/>
    </row>
    <row r="29" spans="1:4" x14ac:dyDescent="0.25">
      <c r="A29" s="67"/>
      <c r="B29" s="1"/>
      <c r="C29" s="1"/>
      <c r="D29" s="1"/>
    </row>
    <row r="30" spans="1:4" x14ac:dyDescent="0.25">
      <c r="A30" s="67"/>
      <c r="B30" s="1"/>
      <c r="C30" s="1"/>
      <c r="D30" s="1"/>
    </row>
    <row r="31" spans="1:4" x14ac:dyDescent="0.25">
      <c r="A31" s="67"/>
      <c r="B31" s="1"/>
      <c r="C31" s="1"/>
      <c r="D31" s="1"/>
    </row>
  </sheetData>
  <sheetProtection algorithmName="SHA-512" hashValue="X9b49es7139C2lGFoq1QwPQz16IXj8KzY3dig8ZNqo8tuOwyQm5N5K6xf1thXDnb4gUABARRhZXy+WLZIQUgvg==" saltValue="GJm4u72jmF5zG2X3O7Vp7Q==" spinCount="100000" sheet="1" selectLockedCells="1"/>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64E5C-76CD-4AF3-9215-9E025F78B581}">
  <dimension ref="A1:B7"/>
  <sheetViews>
    <sheetView workbookViewId="0">
      <selection activeCell="B5" sqref="B5"/>
    </sheetView>
  </sheetViews>
  <sheetFormatPr defaultColWidth="12.42578125" defaultRowHeight="15" x14ac:dyDescent="0.25"/>
  <cols>
    <col min="1" max="1" width="42.42578125" bestFit="1" customWidth="1"/>
    <col min="2" max="3" width="20.42578125" customWidth="1"/>
  </cols>
  <sheetData>
    <row r="1" spans="1:2" ht="18.75" x14ac:dyDescent="0.3">
      <c r="A1" s="16" t="s">
        <v>78</v>
      </c>
    </row>
    <row r="2" spans="1:2" x14ac:dyDescent="0.25">
      <c r="A2" s="19" t="s">
        <v>39</v>
      </c>
    </row>
    <row r="3" spans="1:2" ht="15.75" thickBot="1" x14ac:dyDescent="0.3"/>
    <row r="4" spans="1:2" ht="15.75" thickBot="1" x14ac:dyDescent="0.3">
      <c r="A4" s="45"/>
      <c r="B4" s="46" t="s">
        <v>79</v>
      </c>
    </row>
    <row r="5" spans="1:2" ht="15.75" thickBot="1" x14ac:dyDescent="0.3">
      <c r="A5" s="47" t="s">
        <v>80</v>
      </c>
      <c r="B5" s="3">
        <v>0</v>
      </c>
    </row>
    <row r="6" spans="1:2" ht="15.75" thickBot="1" x14ac:dyDescent="0.3">
      <c r="A6" s="47" t="s">
        <v>81</v>
      </c>
      <c r="B6" s="3">
        <v>0</v>
      </c>
    </row>
    <row r="7" spans="1:2" ht="15.75" thickBot="1" x14ac:dyDescent="0.3">
      <c r="A7" s="47" t="s">
        <v>82</v>
      </c>
      <c r="B7" s="3">
        <v>0</v>
      </c>
    </row>
  </sheetData>
  <sheetProtection algorithmName="SHA-512" hashValue="YkOWNhAT528wjAAETaytZySqipRtWCEq2xYABzvdtBxfdwojtGdD86StOhoTYbQQ4CZOVfBGcLvILiJsjB72ZA==" saltValue="C5rTNvTxlItrbzPAa1ekXg==" spinCount="100000" sheet="1" objects="1" scenarios="1" select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F3DFC-961D-47D1-ADA4-BF4213DA85A5}">
  <dimension ref="A1:E9"/>
  <sheetViews>
    <sheetView zoomScaleNormal="100" workbookViewId="0">
      <selection activeCell="E9" sqref="E9"/>
    </sheetView>
  </sheetViews>
  <sheetFormatPr defaultColWidth="12.42578125" defaultRowHeight="15" x14ac:dyDescent="0.25"/>
  <cols>
    <col min="1" max="1" width="24.42578125" style="18" bestFit="1" customWidth="1"/>
    <col min="2" max="2" width="16.7109375" style="18" customWidth="1"/>
    <col min="3" max="3" width="13" style="18" customWidth="1"/>
    <col min="4" max="16384" width="12.42578125" style="18"/>
  </cols>
  <sheetData>
    <row r="1" spans="1:5" ht="18.75" x14ac:dyDescent="0.3">
      <c r="A1" s="16" t="s">
        <v>25</v>
      </c>
    </row>
    <row r="2" spans="1:5" x14ac:dyDescent="0.25">
      <c r="A2" s="19" t="s">
        <v>39</v>
      </c>
    </row>
    <row r="3" spans="1:5" x14ac:dyDescent="0.25">
      <c r="A3" s="19"/>
      <c r="B3" s="19"/>
      <c r="C3" s="19"/>
      <c r="D3" s="19"/>
    </row>
    <row r="4" spans="1:5" ht="57" x14ac:dyDescent="0.25">
      <c r="A4" s="43" t="s">
        <v>83</v>
      </c>
      <c r="B4" s="44" t="s">
        <v>84</v>
      </c>
      <c r="C4" s="44" t="s">
        <v>85</v>
      </c>
      <c r="D4" s="44" t="s">
        <v>86</v>
      </c>
      <c r="E4" s="44" t="s">
        <v>87</v>
      </c>
    </row>
    <row r="5" spans="1:5" x14ac:dyDescent="0.25">
      <c r="A5" s="48"/>
      <c r="B5" s="1"/>
      <c r="C5" s="1"/>
      <c r="D5" s="1"/>
      <c r="E5" s="1"/>
    </row>
    <row r="6" spans="1:5" x14ac:dyDescent="0.25">
      <c r="A6" s="48"/>
      <c r="B6" s="1"/>
      <c r="C6" s="1"/>
      <c r="D6" s="1"/>
      <c r="E6" s="1"/>
    </row>
    <row r="7" spans="1:5" x14ac:dyDescent="0.25">
      <c r="A7" s="48"/>
      <c r="B7" s="1"/>
      <c r="C7" s="1"/>
      <c r="D7" s="1"/>
      <c r="E7" s="1"/>
    </row>
    <row r="8" spans="1:5" x14ac:dyDescent="0.25">
      <c r="A8" s="48"/>
      <c r="B8" s="1"/>
      <c r="C8" s="1"/>
      <c r="D8" s="1"/>
      <c r="E8" s="1"/>
    </row>
    <row r="9" spans="1:5" x14ac:dyDescent="0.25">
      <c r="A9" s="48"/>
      <c r="B9" s="1"/>
      <c r="C9" s="1"/>
      <c r="D9" s="1"/>
      <c r="E9" s="1"/>
    </row>
  </sheetData>
  <sheetProtection algorithmName="SHA-512" hashValue="HLsn2fNrfC4nvTw/YEuRxCtMbpMY9BpxTpqvoKxRNONSrH314nFI8K6NjdtrAJ5//u3kmBXbVc4t4lH9xEP/fw==" saltValue="iymSA2QQKJoe7tUUWm5UTQ==" spinCount="100000" sheet="1" objects="1" scenarios="1" selectLockedCells="1"/>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FF6B8DFE657A4CA2FAE613D1AA1476" ma:contentTypeVersion="5" ma:contentTypeDescription="Create a new document." ma:contentTypeScope="" ma:versionID="1f7746f8687c432bcbb47156778a2f54">
  <xsd:schema xmlns:xsd="http://www.w3.org/2001/XMLSchema" xmlns:xs="http://www.w3.org/2001/XMLSchema" xmlns:p="http://schemas.microsoft.com/office/2006/metadata/properties" xmlns:ns2="a69afbf2-33c6-4659-92d4-3403a1d70a6c" xmlns:ns3="6172cc1c-42d1-4305-8ab2-9bfb46128bc1" targetNamespace="http://schemas.microsoft.com/office/2006/metadata/properties" ma:root="true" ma:fieldsID="df1314724d5d4c38b9551cd1b5187bdf" ns2:_="" ns3:_="">
    <xsd:import namespace="a69afbf2-33c6-4659-92d4-3403a1d70a6c"/>
    <xsd:import namespace="6172cc1c-42d1-4305-8ab2-9bfb46128b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9afbf2-33c6-4659-92d4-3403a1d70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72cc1c-42d1-4305-8ab2-9bfb46128b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403CBD-5A71-4D55-A2C9-CC9E484A05ED}">
  <ds:schemaRefs>
    <ds:schemaRef ds:uri="http://schemas.microsoft.com/sharepoint/v3/contenttype/forms"/>
  </ds:schemaRefs>
</ds:datastoreItem>
</file>

<file path=customXml/itemProps2.xml><?xml version="1.0" encoding="utf-8"?>
<ds:datastoreItem xmlns:ds="http://schemas.openxmlformats.org/officeDocument/2006/customXml" ds:itemID="{DC783B56-4006-43BB-BD26-32431C9F58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9afbf2-33c6-4659-92d4-3403a1d70a6c"/>
    <ds:schemaRef ds:uri="6172cc1c-42d1-4305-8ab2-9bfb46128b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FBBC9F-AAE5-4BDC-93CC-D37487FE625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Table 1 - Base+Options Price</vt:lpstr>
      <vt:lpstr>Table 2 - WO Labor Rates</vt:lpstr>
      <vt:lpstr>Table 3 - Disaster Support </vt:lpstr>
      <vt:lpstr>Table 4 - Alternative Card Tech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Ellen M</dc:creator>
  <cp:keywords/>
  <dc:description/>
  <cp:lastModifiedBy>Samuel Eduful</cp:lastModifiedBy>
  <cp:revision/>
  <dcterms:created xsi:type="dcterms:W3CDTF">2023-03-23T15:45:33Z</dcterms:created>
  <dcterms:modified xsi:type="dcterms:W3CDTF">2023-12-08T19:23:06Z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0x0101005CFF6B8DFE657A4CA2FAE613D1AA1476</vt:lpwstr>
  </property>
</Properties>
</file>